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<sst xmlns="http://schemas.openxmlformats.org/spreadsheetml/2006/main" count="75" uniqueCount="75">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</sst>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6" fillId="0" borderId="0" xfId="49" applyFont="1" applyAlignment="1">
      <alignment horizontal="right"/>
    </xf>
    <xf numFmtId="44" fontId="36" fillId="0" borderId="0" xfId="49" applyFont="1" applyAlignment="1">
      <alignment/>
    </xf>
    <xf numFmtId="44" fontId="37" fillId="33" borderId="21" xfId="49" applyFont="1" applyFill="1" applyBorder="1" applyAlignment="1">
      <alignment horizontal="center" vertical="center"/>
    </xf>
    <xf numFmtId="44" fontId="37" fillId="33" borderId="22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 wrapText="1"/>
    </xf>
    <xf numFmtId="44" fontId="36" fillId="0" borderId="18" xfId="49" applyFont="1" applyBorder="1" applyAlignment="1">
      <alignment horizontal="right" vertical="center"/>
    </xf>
    <xf numFmtId="44" fontId="36" fillId="0" borderId="18" xfId="49" applyFont="1" applyBorder="1" applyAlignment="1">
      <alignment horizontal="center" vertical="center"/>
    </xf>
    <xf numFmtId="44" fontId="36" fillId="0" borderId="25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/>
    </xf>
    <xf numFmtId="44" fontId="37" fillId="0" borderId="25" xfId="49" applyFont="1" applyBorder="1" applyAlignment="1">
      <alignment horizontal="right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right" vertical="center"/>
    </xf>
    <xf numFmtId="44" fontId="36" fillId="33" borderId="18" xfId="49" applyFont="1" applyFill="1" applyBorder="1" applyAlignment="1">
      <alignment horizontal="right" vertical="center"/>
    </xf>
    <xf numFmtId="44" fontId="36" fillId="33" borderId="18" xfId="49" applyFont="1" applyFill="1" applyBorder="1" applyAlignment="1">
      <alignment horizontal="center" vertical="center"/>
    </xf>
    <xf numFmtId="44" fontId="36" fillId="0" borderId="18" xfId="49" applyFont="1" applyBorder="1" applyAlignment="1">
      <alignment horizontal="justify" vertical="center"/>
    </xf>
    <xf numFmtId="44" fontId="36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center" vertical="center"/>
    </xf>
    <xf numFmtId="44" fontId="36" fillId="0" borderId="20" xfId="49" applyFont="1" applyBorder="1" applyAlignment="1">
      <alignment horizontal="right" vertical="center"/>
    </xf>
    <xf numFmtId="44" fontId="36" fillId="0" borderId="20" xfId="49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F23" sqref="F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3.5" thickBot="1"/>
    <row r="2" spans="2:8" ht="12.75">
      <c r="B2" s="16" t="s">
        <v>73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74</v>
      </c>
      <c r="C4" s="20"/>
      <c r="D4" s="20"/>
      <c r="E4" s="20"/>
      <c r="F4" s="20"/>
      <c r="G4" s="20"/>
      <c r="H4" s="21"/>
    </row>
    <row r="5" spans="2:8" ht="13.5" thickBot="1">
      <c r="B5" s="22" t="s">
        <v>1</v>
      </c>
      <c r="C5" s="23"/>
      <c r="D5" s="23"/>
      <c r="E5" s="23"/>
      <c r="F5" s="23"/>
      <c r="G5" s="23"/>
      <c r="H5" s="24"/>
    </row>
    <row r="6" spans="2:8" ht="13.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2.7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>
      <c r="B8" s="5" t="s">
        <v>5</v>
      </c>
      <c r="C8" s="33"/>
      <c r="D8" s="34"/>
      <c r="E8" s="33"/>
      <c r="F8" s="33"/>
      <c r="G8" s="33"/>
      <c r="H8" s="33"/>
    </row>
    <row r="9" spans="2:8" ht="12.75">
      <c r="B9" s="6" t="s">
        <v>11</v>
      </c>
      <c r="C9" s="35"/>
      <c r="D9" s="36"/>
      <c r="E9" s="35"/>
      <c r="F9" s="36"/>
      <c r="G9" s="36"/>
      <c r="H9" s="35"/>
    </row>
    <row r="10" spans="2:8" ht="12.75">
      <c r="B10" s="8" t="s">
        <v>12</v>
      </c>
      <c r="C10" s="35">
        <v>5666212.5</v>
      </c>
      <c r="D10" s="36">
        <v>1800000</v>
      </c>
      <c r="E10" s="35">
        <f>C10+D10</f>
        <v>7466212.5</v>
      </c>
      <c r="F10" s="36">
        <v>6580878</v>
      </c>
      <c r="G10" s="36">
        <v>6580878</v>
      </c>
      <c r="H10" s="35">
        <f>G10-C10</f>
        <v>914665.5</v>
      </c>
    </row>
    <row r="11" spans="2:8" ht="12.7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2.7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2.75">
      <c r="B13" s="8" t="s">
        <v>15</v>
      </c>
      <c r="C13" s="35">
        <v>4824242</v>
      </c>
      <c r="D13" s="36">
        <v>200000</v>
      </c>
      <c r="E13" s="35">
        <f t="shared" si="0"/>
        <v>5024242</v>
      </c>
      <c r="F13" s="36">
        <v>3919693.29</v>
      </c>
      <c r="G13" s="36">
        <v>3919693.29</v>
      </c>
      <c r="H13" s="35">
        <f t="shared" si="1"/>
        <v>-904548.71</v>
      </c>
    </row>
    <row r="14" spans="2:8" ht="12.75">
      <c r="B14" s="8" t="s">
        <v>16</v>
      </c>
      <c r="C14" s="35">
        <v>1206989</v>
      </c>
      <c r="D14" s="36">
        <v>0</v>
      </c>
      <c r="E14" s="35">
        <f t="shared" si="0"/>
        <v>1206989</v>
      </c>
      <c r="F14" s="36">
        <v>607608.4</v>
      </c>
      <c r="G14" s="36">
        <v>607608.4</v>
      </c>
      <c r="H14" s="35">
        <f t="shared" si="1"/>
        <v>-599380.6</v>
      </c>
    </row>
    <row r="15" spans="2:8" ht="12.75">
      <c r="B15" s="8" t="s">
        <v>17</v>
      </c>
      <c r="C15" s="35">
        <v>227806</v>
      </c>
      <c r="D15" s="36">
        <v>0</v>
      </c>
      <c r="E15" s="35">
        <f t="shared" si="0"/>
        <v>227806</v>
      </c>
      <c r="F15" s="36">
        <v>198942.99</v>
      </c>
      <c r="G15" s="36">
        <v>198942.99</v>
      </c>
      <c r="H15" s="35">
        <f t="shared" si="1"/>
        <v>-28863.01000000001</v>
      </c>
    </row>
    <row r="16" spans="2:8" ht="12.75">
      <c r="B16" s="8" t="s">
        <v>70</v>
      </c>
      <c r="C16" s="35">
        <v>0</v>
      </c>
      <c r="D16" s="36">
        <v>0</v>
      </c>
      <c r="E16" s="35">
        <f t="shared" si="0"/>
        <v>0</v>
      </c>
      <c r="F16" s="36">
        <v>1</v>
      </c>
      <c r="G16" s="36">
        <v>1</v>
      </c>
      <c r="H16" s="35">
        <f t="shared" si="1"/>
        <v>1</v>
      </c>
    </row>
    <row r="17" spans="2:8" ht="25.5">
      <c r="B17" s="12" t="s">
        <v>68</v>
      </c>
      <c r="C17" s="35">
        <f aca="true" t="shared" si="2" ref="C17:H17">SUM(C18:C28)</f>
        <v>49393720</v>
      </c>
      <c r="D17" s="37">
        <f t="shared" si="2"/>
        <v>5573441</v>
      </c>
      <c r="E17" s="37">
        <f t="shared" si="2"/>
        <v>54967161</v>
      </c>
      <c r="F17" s="37">
        <f t="shared" si="2"/>
        <v>39147017.949999996</v>
      </c>
      <c r="G17" s="37">
        <f t="shared" si="2"/>
        <v>39147017.949999996</v>
      </c>
      <c r="H17" s="37">
        <f t="shared" si="2"/>
        <v>-10246702.05</v>
      </c>
    </row>
    <row r="18" spans="2:8" ht="12.75">
      <c r="B18" s="9" t="s">
        <v>18</v>
      </c>
      <c r="C18" s="35">
        <v>31868879</v>
      </c>
      <c r="D18" s="36">
        <v>3982645</v>
      </c>
      <c r="E18" s="35">
        <f t="shared" si="0"/>
        <v>35851524</v>
      </c>
      <c r="F18" s="36">
        <v>23793235.29</v>
      </c>
      <c r="G18" s="36">
        <v>23793235.29</v>
      </c>
      <c r="H18" s="35">
        <f>G18-C18</f>
        <v>-8075643.710000001</v>
      </c>
    </row>
    <row r="19" spans="2:8" ht="12.75">
      <c r="B19" s="9" t="s">
        <v>19</v>
      </c>
      <c r="C19" s="35">
        <v>13235444</v>
      </c>
      <c r="D19" s="36">
        <v>1198150</v>
      </c>
      <c r="E19" s="35">
        <f t="shared" si="0"/>
        <v>14433594</v>
      </c>
      <c r="F19" s="36">
        <v>10469766.82</v>
      </c>
      <c r="G19" s="36">
        <v>10469766.82</v>
      </c>
      <c r="H19" s="35">
        <f aca="true" t="shared" si="3" ref="H19:H40">G19-C19</f>
        <v>-2765677.1799999997</v>
      </c>
    </row>
    <row r="20" spans="2:8" ht="12.75">
      <c r="B20" s="9" t="s">
        <v>20</v>
      </c>
      <c r="C20" s="35">
        <v>1255332</v>
      </c>
      <c r="D20" s="36">
        <v>347578</v>
      </c>
      <c r="E20" s="35">
        <f t="shared" si="0"/>
        <v>1602910</v>
      </c>
      <c r="F20" s="36">
        <v>911425.16</v>
      </c>
      <c r="G20" s="36">
        <v>911425.16</v>
      </c>
      <c r="H20" s="35">
        <f t="shared" si="3"/>
        <v>-343906.83999999997</v>
      </c>
    </row>
    <row r="21" spans="2:8" ht="12.75">
      <c r="B21" s="9" t="s">
        <v>21</v>
      </c>
      <c r="C21" s="35">
        <v>1230203</v>
      </c>
      <c r="D21" s="36">
        <v>-57716</v>
      </c>
      <c r="E21" s="35">
        <f t="shared" si="0"/>
        <v>1172487</v>
      </c>
      <c r="F21" s="36">
        <v>746312.07</v>
      </c>
      <c r="G21" s="36">
        <v>746312.07</v>
      </c>
      <c r="H21" s="35">
        <f t="shared" si="3"/>
        <v>-483890.93000000005</v>
      </c>
    </row>
    <row r="22" spans="2:8" ht="12.75">
      <c r="B22" s="9" t="s">
        <v>22</v>
      </c>
      <c r="C22" s="35">
        <v>1292946</v>
      </c>
      <c r="D22" s="36">
        <v>61829</v>
      </c>
      <c r="E22" s="35">
        <f t="shared" si="0"/>
        <v>1354775</v>
      </c>
      <c r="F22" s="36">
        <v>779412.25</v>
      </c>
      <c r="G22" s="36">
        <v>779412.25</v>
      </c>
      <c r="H22" s="35">
        <f t="shared" si="3"/>
        <v>-513533.75</v>
      </c>
    </row>
    <row r="23" spans="2:8" ht="25.5">
      <c r="B23" s="10" t="s">
        <v>23</v>
      </c>
      <c r="C23" s="35">
        <v>510916</v>
      </c>
      <c r="D23" s="36">
        <v>40955</v>
      </c>
      <c r="E23" s="35">
        <f t="shared" si="0"/>
        <v>551871</v>
      </c>
      <c r="F23" s="36">
        <v>493443.92</v>
      </c>
      <c r="G23" s="36">
        <v>493443.92</v>
      </c>
      <c r="H23" s="35">
        <f t="shared" si="3"/>
        <v>-17472.080000000016</v>
      </c>
    </row>
    <row r="24" spans="2:8" ht="25.5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2.7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2.7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2.7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5.5">
      <c r="B28" s="10" t="s">
        <v>28</v>
      </c>
      <c r="C28" s="35">
        <v>0</v>
      </c>
      <c r="D28" s="36">
        <v>0</v>
      </c>
      <c r="E28" s="35">
        <f t="shared" si="0"/>
        <v>0</v>
      </c>
      <c r="F28" s="36">
        <v>1953422.44</v>
      </c>
      <c r="G28" s="36">
        <v>1953422.44</v>
      </c>
      <c r="H28" s="35">
        <f t="shared" si="3"/>
        <v>1953422.44</v>
      </c>
    </row>
    <row r="29" spans="2:8" ht="25.5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2.7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2.7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2.7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5.5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2.7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2.7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2.7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2.7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2.75">
      <c r="B38" s="8" t="s">
        <v>37</v>
      </c>
      <c r="C38" s="35">
        <f aca="true" t="shared" si="6" ref="C38:H38">C39+C40</f>
        <v>2270270</v>
      </c>
      <c r="D38" s="35">
        <f t="shared" si="6"/>
        <v>467792</v>
      </c>
      <c r="E38" s="35">
        <f t="shared" si="6"/>
        <v>2738062</v>
      </c>
      <c r="F38" s="35">
        <f t="shared" si="6"/>
        <v>2865634.1</v>
      </c>
      <c r="G38" s="35">
        <f t="shared" si="6"/>
        <v>2865634.1</v>
      </c>
      <c r="H38" s="35">
        <f t="shared" si="6"/>
        <v>595364.1000000001</v>
      </c>
    </row>
    <row r="39" spans="2:8" ht="12.75">
      <c r="B39" s="9" t="s">
        <v>38</v>
      </c>
      <c r="C39" s="35">
        <v>270270</v>
      </c>
      <c r="D39" s="36">
        <v>167792</v>
      </c>
      <c r="E39" s="35">
        <f t="shared" si="0"/>
        <v>438062</v>
      </c>
      <c r="F39" s="36">
        <v>406126.77</v>
      </c>
      <c r="G39" s="36">
        <v>406126.77</v>
      </c>
      <c r="H39" s="35">
        <f t="shared" si="3"/>
        <v>135856.77000000002</v>
      </c>
    </row>
    <row r="40" spans="2:8" ht="12.75">
      <c r="B40" s="9" t="s">
        <v>39</v>
      </c>
      <c r="C40" s="35">
        <v>2000000</v>
      </c>
      <c r="D40" s="36">
        <v>300000</v>
      </c>
      <c r="E40" s="35">
        <f t="shared" si="0"/>
        <v>2300000</v>
      </c>
      <c r="F40" s="36">
        <v>2459507.33</v>
      </c>
      <c r="G40" s="36">
        <v>2459507.33</v>
      </c>
      <c r="H40" s="35">
        <f t="shared" si="3"/>
        <v>459507.3300000001</v>
      </c>
    </row>
    <row r="41" spans="2:8" ht="12.75">
      <c r="B41" s="7"/>
      <c r="C41" s="35"/>
      <c r="D41" s="36"/>
      <c r="E41" s="35"/>
      <c r="F41" s="36"/>
      <c r="G41" s="36"/>
      <c r="H41" s="35"/>
    </row>
    <row r="42" spans="2:8" ht="25.5">
      <c r="B42" s="13" t="s">
        <v>69</v>
      </c>
      <c r="C42" s="38">
        <f aca="true" t="shared" si="7" ref="C42:H42">C10+C11+C12+C13+C14+C15+C16+C17+C29+C35+C36+C38</f>
        <v>63589239.5</v>
      </c>
      <c r="D42" s="39">
        <f t="shared" si="7"/>
        <v>8041233</v>
      </c>
      <c r="E42" s="39">
        <f t="shared" si="7"/>
        <v>71630472.5</v>
      </c>
      <c r="F42" s="39">
        <f t="shared" si="7"/>
        <v>53319775.73</v>
      </c>
      <c r="G42" s="39">
        <f t="shared" si="7"/>
        <v>53319775.73</v>
      </c>
      <c r="H42" s="39">
        <f t="shared" si="7"/>
        <v>-10269463.770000001</v>
      </c>
    </row>
    <row r="43" spans="2:8" ht="12.75">
      <c r="B43" s="2"/>
      <c r="C43" s="35"/>
      <c r="D43" s="40"/>
      <c r="E43" s="41"/>
      <c r="F43" s="40"/>
      <c r="G43" s="40"/>
      <c r="H43" s="41"/>
    </row>
    <row r="44" spans="2:8" ht="25.5">
      <c r="B44" s="13" t="s">
        <v>40</v>
      </c>
      <c r="C44" s="42"/>
      <c r="D44" s="43"/>
      <c r="E44" s="42"/>
      <c r="F44" s="43"/>
      <c r="G44" s="43"/>
      <c r="H44" s="35"/>
    </row>
    <row r="45" spans="2:8" ht="12.75">
      <c r="B45" s="7"/>
      <c r="C45" s="35"/>
      <c r="D45" s="44"/>
      <c r="E45" s="35"/>
      <c r="F45" s="44"/>
      <c r="G45" s="44"/>
      <c r="H45" s="35"/>
    </row>
    <row r="46" spans="2:8" ht="12.75">
      <c r="B46" s="6" t="s">
        <v>41</v>
      </c>
      <c r="C46" s="35"/>
      <c r="D46" s="36"/>
      <c r="E46" s="35"/>
      <c r="F46" s="36"/>
      <c r="G46" s="36"/>
      <c r="H46" s="35"/>
    </row>
    <row r="47" spans="2:8" ht="12.75">
      <c r="B47" s="8" t="s">
        <v>42</v>
      </c>
      <c r="C47" s="35">
        <f aca="true" t="shared" si="8" ref="C47:H47">SUM(C48:C55)</f>
        <v>41443371</v>
      </c>
      <c r="D47" s="35">
        <f t="shared" si="8"/>
        <v>8576345</v>
      </c>
      <c r="E47" s="35">
        <f t="shared" si="8"/>
        <v>50019716</v>
      </c>
      <c r="F47" s="35">
        <f t="shared" si="8"/>
        <v>40136879.97</v>
      </c>
      <c r="G47" s="35">
        <f t="shared" si="8"/>
        <v>40136879.97</v>
      </c>
      <c r="H47" s="35">
        <f t="shared" si="8"/>
        <v>-1306491.0299999993</v>
      </c>
    </row>
    <row r="48" spans="2:8" ht="25.5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5.5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>
      <c r="B50" s="10" t="s">
        <v>45</v>
      </c>
      <c r="C50" s="35">
        <v>14586232</v>
      </c>
      <c r="D50" s="36">
        <v>2894387</v>
      </c>
      <c r="E50" s="35">
        <f t="shared" si="9"/>
        <v>17480619</v>
      </c>
      <c r="F50" s="36">
        <v>15732557.1</v>
      </c>
      <c r="G50" s="36">
        <v>15732557.1</v>
      </c>
      <c r="H50" s="35">
        <f t="shared" si="10"/>
        <v>1146325.0999999996</v>
      </c>
    </row>
    <row r="51" spans="2:8" ht="38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2.7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>
      <c r="B55" s="10" t="s">
        <v>50</v>
      </c>
      <c r="C55" s="35">
        <v>26857139</v>
      </c>
      <c r="D55" s="36">
        <v>5681958</v>
      </c>
      <c r="E55" s="35">
        <f t="shared" si="9"/>
        <v>32539097</v>
      </c>
      <c r="F55" s="36">
        <v>24404322.87</v>
      </c>
      <c r="G55" s="36">
        <v>24404322.87</v>
      </c>
      <c r="H55" s="35">
        <f t="shared" si="10"/>
        <v>-2452816.129999999</v>
      </c>
    </row>
    <row r="56" spans="2:8" ht="12.75">
      <c r="B56" s="12" t="s">
        <v>51</v>
      </c>
      <c r="C56" s="35">
        <f aca="true" t="shared" si="11" ref="C56:H56">SUM(C57:C60)</f>
        <v>0</v>
      </c>
      <c r="D56" s="35">
        <f t="shared" si="11"/>
        <v>653050</v>
      </c>
      <c r="E56" s="35">
        <f t="shared" si="11"/>
        <v>653050</v>
      </c>
      <c r="F56" s="35">
        <f t="shared" si="11"/>
        <v>587745</v>
      </c>
      <c r="G56" s="35">
        <f t="shared" si="11"/>
        <v>587745</v>
      </c>
      <c r="H56" s="35">
        <f t="shared" si="11"/>
        <v>587745</v>
      </c>
    </row>
    <row r="57" spans="2:8" ht="12.7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2.7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2.7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2.75">
      <c r="B60" s="10" t="s">
        <v>55</v>
      </c>
      <c r="C60" s="35">
        <v>0</v>
      </c>
      <c r="D60" s="36">
        <v>653050</v>
      </c>
      <c r="E60" s="35">
        <f t="shared" si="9"/>
        <v>653050</v>
      </c>
      <c r="F60" s="36">
        <v>587745</v>
      </c>
      <c r="G60" s="36">
        <v>587745</v>
      </c>
      <c r="H60" s="35">
        <f t="shared" si="10"/>
        <v>587745</v>
      </c>
    </row>
    <row r="61" spans="2:8" ht="12.7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2.7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ht="12.7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2.75">
      <c r="B66" s="7"/>
      <c r="C66" s="35"/>
      <c r="D66" s="44"/>
      <c r="E66" s="35"/>
      <c r="F66" s="44"/>
      <c r="G66" s="44"/>
      <c r="H66" s="35"/>
    </row>
    <row r="67" spans="2:8" ht="25.5">
      <c r="B67" s="13" t="s">
        <v>60</v>
      </c>
      <c r="C67" s="38">
        <f aca="true" t="shared" si="13" ref="C67:H67">C47+C56+C61+C64+C65</f>
        <v>41443371</v>
      </c>
      <c r="D67" s="38">
        <f t="shared" si="13"/>
        <v>9229395</v>
      </c>
      <c r="E67" s="38">
        <f t="shared" si="13"/>
        <v>50672766</v>
      </c>
      <c r="F67" s="38">
        <f t="shared" si="13"/>
        <v>40724624.97</v>
      </c>
      <c r="G67" s="38">
        <f t="shared" si="13"/>
        <v>40724624.97</v>
      </c>
      <c r="H67" s="38">
        <f t="shared" si="13"/>
        <v>-718746.0299999993</v>
      </c>
    </row>
    <row r="68" spans="2:8" ht="12.75">
      <c r="B68" s="11"/>
      <c r="C68" s="35"/>
      <c r="D68" s="44"/>
      <c r="E68" s="35"/>
      <c r="F68" s="44"/>
      <c r="G68" s="44"/>
      <c r="H68" s="35"/>
    </row>
    <row r="69" spans="2:8" ht="25.5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2.7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2.75">
      <c r="B71" s="11"/>
      <c r="C71" s="35"/>
      <c r="D71" s="36"/>
      <c r="E71" s="35"/>
      <c r="F71" s="36"/>
      <c r="G71" s="36"/>
      <c r="H71" s="35"/>
    </row>
    <row r="72" spans="2:8" ht="12.75">
      <c r="B72" s="13" t="s">
        <v>63</v>
      </c>
      <c r="C72" s="38">
        <f aca="true" t="shared" si="15" ref="C72:H72">C42+C67+C69</f>
        <v>105032610.5</v>
      </c>
      <c r="D72" s="38">
        <f t="shared" si="15"/>
        <v>17270628</v>
      </c>
      <c r="E72" s="38">
        <f t="shared" si="15"/>
        <v>122303238.5</v>
      </c>
      <c r="F72" s="38">
        <f t="shared" si="15"/>
        <v>94044400.69999999</v>
      </c>
      <c r="G72" s="38">
        <f t="shared" si="15"/>
        <v>94044400.69999999</v>
      </c>
      <c r="H72" s="38">
        <f t="shared" si="15"/>
        <v>-10988209.8</v>
      </c>
    </row>
    <row r="73" spans="2:8" ht="12.75">
      <c r="B73" s="11"/>
      <c r="C73" s="35"/>
      <c r="D73" s="36"/>
      <c r="E73" s="35"/>
      <c r="F73" s="36"/>
      <c r="G73" s="36"/>
      <c r="H73" s="35"/>
    </row>
    <row r="74" spans="2:8" ht="12.75">
      <c r="B74" s="13" t="s">
        <v>64</v>
      </c>
      <c r="C74" s="35"/>
      <c r="D74" s="36"/>
      <c r="E74" s="35"/>
      <c r="F74" s="36"/>
      <c r="G74" s="36"/>
      <c r="H74" s="35"/>
    </row>
    <row r="75" spans="2:8" ht="25.5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25.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2016-12-20T19:44:47Z</cp:lastPrinted>
  <dcterms:created xsi:type="dcterms:W3CDTF">2016-10-11T20:13:05Z</dcterms:created>
  <dcterms:modified xsi:type="dcterms:W3CDTF">2023-10-17T18:08:38Z</dcterms:modified>
  <cp:category/>
  <cp:version/>
  <cp:contentType/>
  <cp:contentStatus/>
</cp:coreProperties>
</file>